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f1551f5fcf01536/Holy Trinity Chippawa/"/>
    </mc:Choice>
  </mc:AlternateContent>
  <xr:revisionPtr revIDLastSave="0" documentId="8_{8010DF05-5B78-49A7-B800-7B70C8262BC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F54" i="1" l="1"/>
  <c r="G54" i="1" s="1"/>
  <c r="F47" i="1" l="1"/>
  <c r="G47" i="1" s="1"/>
  <c r="E43" i="1"/>
  <c r="F43" i="1" s="1"/>
  <c r="G43" i="1" s="1"/>
  <c r="E42" i="1"/>
  <c r="F42" i="1" s="1"/>
  <c r="G42" i="1" s="1"/>
  <c r="E12" i="1"/>
  <c r="G12" i="1" s="1"/>
  <c r="G11" i="1" l="1"/>
  <c r="G14" i="1"/>
  <c r="G16" i="1"/>
  <c r="G19" i="1"/>
  <c r="G7" i="1"/>
  <c r="F45" i="1" l="1"/>
  <c r="G45" i="1" s="1"/>
  <c r="F46" i="1"/>
  <c r="G46" i="1" s="1"/>
  <c r="F30" i="1"/>
  <c r="G30" i="1" s="1"/>
  <c r="F32" i="1"/>
  <c r="G32" i="1" s="1"/>
  <c r="F33" i="1"/>
  <c r="G33" i="1" s="1"/>
  <c r="F35" i="1"/>
  <c r="G35" i="1" s="1"/>
  <c r="F36" i="1"/>
  <c r="G36" i="1" s="1"/>
  <c r="F38" i="1"/>
  <c r="G38" i="1" s="1"/>
  <c r="F39" i="1"/>
  <c r="G39" i="1" s="1"/>
  <c r="F29" i="1"/>
  <c r="G29" i="1" s="1"/>
</calcChain>
</file>

<file path=xl/sharedStrings.xml><?xml version="1.0" encoding="utf-8"?>
<sst xmlns="http://schemas.openxmlformats.org/spreadsheetml/2006/main" count="73" uniqueCount="62">
  <si>
    <t>Holy Trinity Cemetery</t>
  </si>
  <si>
    <t>PRICE LIST</t>
  </si>
  <si>
    <t>Interment (Burial) Rights</t>
  </si>
  <si>
    <t>Full Burial Lot</t>
  </si>
  <si>
    <t>One full casket burial + Max. 4 cremations</t>
  </si>
  <si>
    <t>Cremation Lot</t>
  </si>
  <si>
    <t>One Cremation</t>
  </si>
  <si>
    <t>Scatter Garden Rights with</t>
  </si>
  <si>
    <t>Scatter Garden Rights</t>
  </si>
  <si>
    <t>Memorialization</t>
  </si>
  <si>
    <t>Rights</t>
  </si>
  <si>
    <t>Trust</t>
  </si>
  <si>
    <t>Total</t>
  </si>
  <si>
    <t>HST</t>
  </si>
  <si>
    <t>Payable</t>
  </si>
  <si>
    <t xml:space="preserve">Columbarium </t>
  </si>
  <si>
    <t>Two Cremations</t>
  </si>
  <si>
    <t>Full Casket Burial</t>
  </si>
  <si>
    <t>Regular Working Hours</t>
  </si>
  <si>
    <t>After 2 PM or Saturday</t>
  </si>
  <si>
    <t>Cremation Burial</t>
  </si>
  <si>
    <t>Scattering</t>
  </si>
  <si>
    <t>Regular Working  Hours</t>
  </si>
  <si>
    <t>Columbarium Inurnment</t>
  </si>
  <si>
    <t>Monument Fee</t>
  </si>
  <si>
    <t>Disinterment</t>
  </si>
  <si>
    <t>Full Burial</t>
  </si>
  <si>
    <t>ALL FEES PAYABLE TO HOLY TRINITY CEMETERY PRIOR TO SERVICE</t>
  </si>
  <si>
    <t>Funeral Directors responsible for all</t>
  </si>
  <si>
    <t>other costs and permits</t>
  </si>
  <si>
    <t>email</t>
  </si>
  <si>
    <t>HTCemeteryChippawa@gmail.com</t>
  </si>
  <si>
    <t>phone</t>
  </si>
  <si>
    <t>289-271-4260</t>
  </si>
  <si>
    <t>Rights Transfer</t>
  </si>
  <si>
    <t>Doug Pierson, Chair</t>
  </si>
  <si>
    <t>N/A</t>
  </si>
  <si>
    <t xml:space="preserve">The Church of The Holy Trinity
7820 Portage Road
(Chippawa) Niagara Falls ON 
L2G 5Y8
Niagara Diocese
Anglican Church of Canada
Licence No: 3288371/CM-02578
</t>
  </si>
  <si>
    <t>full casket burial must be first in</t>
  </si>
  <si>
    <t>Social Services - one cremation</t>
  </si>
  <si>
    <t>Burial Rights Only - Markers/Monuments</t>
  </si>
  <si>
    <t>at Rights Holder Expense</t>
  </si>
  <si>
    <t>Inscription at Rights Holder Expense</t>
  </si>
  <si>
    <t>Any size under 4 ft - locate, stakeout &amp; trust</t>
  </si>
  <si>
    <t>Over 4 ft including foundation</t>
  </si>
  <si>
    <t>Cremation Inurnment</t>
  </si>
  <si>
    <t>cell</t>
  </si>
  <si>
    <t>289-241-5100</t>
  </si>
  <si>
    <t>Rights Purchased prior to 1955</t>
  </si>
  <si>
    <t>with no record of trust contribution</t>
  </si>
  <si>
    <t>to be paid prior to interment opening</t>
  </si>
  <si>
    <t>n/a</t>
  </si>
  <si>
    <t>or Max. 6 Cremations</t>
  </si>
  <si>
    <t>One Cremation - plaque on Memorial Rock</t>
  </si>
  <si>
    <t>At Rights Holder's Expense</t>
  </si>
  <si>
    <t>Committal/Interment/Inurnment</t>
  </si>
  <si>
    <t>Effective 01 August 2023</t>
  </si>
  <si>
    <t>TRUST</t>
  </si>
  <si>
    <t>BAO</t>
  </si>
  <si>
    <t>Holy Trinity Cemetery does not supply a lowering device</t>
  </si>
  <si>
    <t xml:space="preserve">Lack of Lowering Device Surcharge </t>
  </si>
  <si>
    <t>If Funeral Home does not arrange for a device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</si>
</sst>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6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u/>
      <sz val="14"/>
      <color theme="10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7" fontId="6" fillId="0" borderId="0" xfId="0" applyNumberFormat="1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164" fontId="5" fillId="0" borderId="0" xfId="1" applyFont="1"/>
    <xf numFmtId="164" fontId="5" fillId="0" borderId="0" xfId="1" applyFont="1" applyAlignment="1">
      <alignment horizontal="center"/>
    </xf>
    <xf numFmtId="164" fontId="8" fillId="0" borderId="0" xfId="1" applyFont="1"/>
    <xf numFmtId="0" fontId="8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10" fillId="0" borderId="0" xfId="2" applyFont="1"/>
    <xf numFmtId="0" fontId="11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1" fillId="0" borderId="0" xfId="0" applyFont="1"/>
    <xf numFmtId="164" fontId="5" fillId="0" borderId="0" xfId="0" applyNumberFormat="1" applyFo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259080</xdr:colOff>
      <xdr:row>1</xdr:row>
      <xdr:rowOff>99062</xdr:rowOff>
    </xdr:from>
    <xdr:to>
      <xdr:col>0</xdr:col>
      <xdr:colOff>1958340</xdr:colOff>
      <xdr:row>1</xdr:row>
      <xdr:rowOff>1494440</xdr:rowOff>
    </xdr:to>
    <xdr:pic>
      <xdr:nvPicPr>
        <xdr:cNvPr id="3" name="Picture 3" descr="j021199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" y="396242"/>
          <a:ext cx="1699260" cy="13953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TCemeteryChippaw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8"/>
  <sheetViews>
    <sheetView tabSelected="1" workbookViewId="0">
      <selection activeCell="B15" sqref="B15"/>
    </sheetView>
  </sheetViews>
  <sheetFormatPr defaultRowHeight="14.5" x14ac:dyDescent="0.35"/>
  <cols>
    <col min="1" max="1" width="39.54296875" customWidth="1"/>
    <col min="2" max="2" width="41.6328125" customWidth="1"/>
    <col min="3" max="3" width="11.1796875" bestFit="1" customWidth="1"/>
    <col min="4" max="4" width="9.54296875" bestFit="1" customWidth="1"/>
    <col min="5" max="5" width="11.1796875" bestFit="1" customWidth="1"/>
    <col min="6" max="6" width="9.54296875" bestFit="1" customWidth="1"/>
    <col min="7" max="7" width="11.81640625" customWidth="1"/>
  </cols>
  <sheetData>
    <row r="1" spans="1:7" ht="23" x14ac:dyDescent="0.5">
      <c r="A1" s="1" t="s">
        <v>0</v>
      </c>
      <c r="B1" s="2" t="s">
        <v>1</v>
      </c>
      <c r="C1" s="3"/>
      <c r="D1" s="3"/>
      <c r="E1" s="4" t="s">
        <v>56</v>
      </c>
      <c r="F1" s="3"/>
      <c r="G1" s="3"/>
    </row>
    <row r="2" spans="1:7" ht="120.65" customHeight="1" x14ac:dyDescent="0.35">
      <c r="A2" s="5"/>
      <c r="B2" s="6" t="s">
        <v>37</v>
      </c>
      <c r="C2" s="19"/>
      <c r="D2" s="3"/>
      <c r="E2" s="3"/>
      <c r="F2" s="3"/>
      <c r="G2" s="3"/>
    </row>
    <row r="3" spans="1:7" ht="14.4" customHeight="1" x14ac:dyDescent="0.35">
      <c r="A3" s="7"/>
      <c r="B3" s="8"/>
      <c r="C3" s="9" t="s">
        <v>10</v>
      </c>
      <c r="D3" s="9" t="s">
        <v>11</v>
      </c>
      <c r="E3" s="9" t="s">
        <v>12</v>
      </c>
      <c r="F3" s="9" t="s">
        <v>13</v>
      </c>
      <c r="G3" s="9" t="s">
        <v>14</v>
      </c>
    </row>
    <row r="4" spans="1:7" ht="15.5" x14ac:dyDescent="0.35">
      <c r="A4" s="18" t="s">
        <v>2</v>
      </c>
      <c r="B4" s="3" t="s">
        <v>40</v>
      </c>
      <c r="C4" s="3"/>
      <c r="D4" s="3"/>
      <c r="E4" s="3"/>
      <c r="F4" s="3"/>
      <c r="G4" s="3"/>
    </row>
    <row r="5" spans="1:7" x14ac:dyDescent="0.35">
      <c r="A5" s="10"/>
      <c r="B5" s="3" t="s">
        <v>41</v>
      </c>
      <c r="C5" s="3"/>
      <c r="D5" s="3"/>
      <c r="E5" s="3"/>
      <c r="F5" s="3"/>
      <c r="G5" s="3"/>
    </row>
    <row r="6" spans="1:7" x14ac:dyDescent="0.35">
      <c r="A6" s="10"/>
      <c r="B6" s="3"/>
      <c r="C6" s="3"/>
      <c r="D6" s="3"/>
      <c r="E6" s="3"/>
      <c r="F6" s="3"/>
      <c r="G6" s="3"/>
    </row>
    <row r="7" spans="1:7" x14ac:dyDescent="0.35">
      <c r="A7" s="10" t="s">
        <v>3</v>
      </c>
      <c r="B7" s="3" t="s">
        <v>4</v>
      </c>
      <c r="C7" s="11">
        <v>1200</v>
      </c>
      <c r="D7" s="11">
        <v>800</v>
      </c>
      <c r="E7" s="11">
        <v>2000</v>
      </c>
      <c r="F7" s="12" t="s">
        <v>36</v>
      </c>
      <c r="G7" s="13">
        <f>E7</f>
        <v>2000</v>
      </c>
    </row>
    <row r="8" spans="1:7" x14ac:dyDescent="0.35">
      <c r="A8" s="10"/>
      <c r="B8" s="3" t="s">
        <v>38</v>
      </c>
      <c r="C8" s="11"/>
      <c r="D8" s="11"/>
      <c r="E8" s="11"/>
      <c r="F8" s="12"/>
      <c r="G8" s="13"/>
    </row>
    <row r="9" spans="1:7" x14ac:dyDescent="0.35">
      <c r="A9" s="9"/>
      <c r="B9" s="3" t="s">
        <v>52</v>
      </c>
      <c r="C9" s="11"/>
      <c r="D9" s="11"/>
      <c r="E9" s="11"/>
      <c r="F9" s="11"/>
      <c r="G9" s="13"/>
    </row>
    <row r="10" spans="1:7" x14ac:dyDescent="0.35">
      <c r="A10" s="9"/>
      <c r="B10" s="3"/>
      <c r="C10" s="11"/>
      <c r="D10" s="11"/>
      <c r="E10" s="11"/>
      <c r="F10" s="11"/>
      <c r="G10" s="13"/>
    </row>
    <row r="11" spans="1:7" x14ac:dyDescent="0.35">
      <c r="A11" s="10" t="s">
        <v>5</v>
      </c>
      <c r="B11" s="3" t="s">
        <v>6</v>
      </c>
      <c r="C11" s="11">
        <v>540</v>
      </c>
      <c r="D11" s="11">
        <v>360</v>
      </c>
      <c r="E11" s="11">
        <v>900</v>
      </c>
      <c r="F11" s="12" t="s">
        <v>36</v>
      </c>
      <c r="G11" s="13">
        <f t="shared" ref="G11:G19" si="0">E11</f>
        <v>900</v>
      </c>
    </row>
    <row r="12" spans="1:7" x14ac:dyDescent="0.35">
      <c r="A12" s="10"/>
      <c r="B12" s="3" t="s">
        <v>39</v>
      </c>
      <c r="C12" s="11">
        <v>495</v>
      </c>
      <c r="D12" s="11">
        <v>330</v>
      </c>
      <c r="E12" s="11">
        <f>+D12+C12</f>
        <v>825</v>
      </c>
      <c r="F12" s="12"/>
      <c r="G12" s="13">
        <f>+E12</f>
        <v>825</v>
      </c>
    </row>
    <row r="13" spans="1:7" x14ac:dyDescent="0.35">
      <c r="A13" s="10"/>
      <c r="B13" s="3"/>
      <c r="C13" s="11"/>
      <c r="D13" s="11"/>
      <c r="E13" s="11"/>
      <c r="F13" s="11"/>
      <c r="G13" s="13"/>
    </row>
    <row r="14" spans="1:7" x14ac:dyDescent="0.35">
      <c r="A14" s="14" t="s">
        <v>8</v>
      </c>
      <c r="B14" s="3" t="s">
        <v>6</v>
      </c>
      <c r="C14" s="11">
        <v>320</v>
      </c>
      <c r="D14" s="11">
        <v>60</v>
      </c>
      <c r="E14" s="11">
        <v>400</v>
      </c>
      <c r="F14" s="12" t="s">
        <v>36</v>
      </c>
      <c r="G14" s="13">
        <f t="shared" si="0"/>
        <v>400</v>
      </c>
    </row>
    <row r="15" spans="1:7" x14ac:dyDescent="0.35">
      <c r="A15" s="3"/>
      <c r="B15" s="3"/>
      <c r="C15" s="11"/>
      <c r="D15" s="11"/>
      <c r="E15" s="11"/>
      <c r="F15" s="11"/>
      <c r="G15" s="13"/>
    </row>
    <row r="16" spans="1:7" x14ac:dyDescent="0.35">
      <c r="A16" s="14" t="s">
        <v>7</v>
      </c>
      <c r="B16" s="3" t="s">
        <v>53</v>
      </c>
      <c r="C16" s="11">
        <v>425</v>
      </c>
      <c r="D16" s="11">
        <v>75</v>
      </c>
      <c r="E16" s="11">
        <v>500</v>
      </c>
      <c r="F16" s="12" t="s">
        <v>36</v>
      </c>
      <c r="G16" s="13">
        <f t="shared" si="0"/>
        <v>500</v>
      </c>
    </row>
    <row r="17" spans="1:7" x14ac:dyDescent="0.35">
      <c r="A17" s="14" t="s">
        <v>9</v>
      </c>
      <c r="B17" s="3" t="s">
        <v>54</v>
      </c>
      <c r="C17" s="11"/>
      <c r="D17" s="11"/>
      <c r="E17" s="11"/>
      <c r="F17" s="11"/>
      <c r="G17" s="13"/>
    </row>
    <row r="18" spans="1:7" x14ac:dyDescent="0.35">
      <c r="A18" s="14"/>
      <c r="B18" s="3"/>
      <c r="C18" s="11"/>
      <c r="D18" s="11"/>
      <c r="E18" s="11"/>
      <c r="F18" s="11"/>
      <c r="G18" s="13"/>
    </row>
    <row r="19" spans="1:7" x14ac:dyDescent="0.35">
      <c r="A19" s="14" t="s">
        <v>15</v>
      </c>
      <c r="B19" s="3" t="s">
        <v>16</v>
      </c>
      <c r="C19" s="11">
        <v>2210</v>
      </c>
      <c r="D19" s="11">
        <v>390</v>
      </c>
      <c r="E19" s="11">
        <v>2600</v>
      </c>
      <c r="F19" s="12" t="s">
        <v>36</v>
      </c>
      <c r="G19" s="13">
        <f t="shared" si="0"/>
        <v>2600</v>
      </c>
    </row>
    <row r="20" spans="1:7" x14ac:dyDescent="0.35">
      <c r="A20" s="14"/>
      <c r="B20" s="3" t="s">
        <v>42</v>
      </c>
      <c r="C20" s="3"/>
      <c r="D20" s="3"/>
      <c r="E20" s="3"/>
      <c r="F20" s="3"/>
      <c r="G20" s="3"/>
    </row>
    <row r="21" spans="1:7" x14ac:dyDescent="0.35">
      <c r="A21" s="14"/>
      <c r="B21" s="3"/>
      <c r="C21" s="3"/>
      <c r="D21" s="3"/>
      <c r="E21" s="3"/>
      <c r="F21" s="3"/>
      <c r="G21" s="3"/>
    </row>
    <row r="22" spans="1:7" ht="18" x14ac:dyDescent="0.4">
      <c r="A22" s="15" t="s">
        <v>27</v>
      </c>
      <c r="B22" s="3"/>
      <c r="C22" s="3"/>
      <c r="D22" s="3"/>
      <c r="E22" s="3"/>
      <c r="F22" s="3"/>
      <c r="G22" s="3"/>
    </row>
    <row r="23" spans="1:7" ht="18" x14ac:dyDescent="0.4">
      <c r="A23" s="15"/>
      <c r="B23" s="15" t="s">
        <v>35</v>
      </c>
      <c r="C23" s="3"/>
      <c r="D23" s="3"/>
      <c r="E23" s="3"/>
      <c r="F23" s="3"/>
      <c r="G23" s="3"/>
    </row>
    <row r="24" spans="1:7" ht="18" x14ac:dyDescent="0.4">
      <c r="A24" s="16" t="s">
        <v>30</v>
      </c>
      <c r="B24" s="17" t="s">
        <v>31</v>
      </c>
      <c r="C24" s="3"/>
      <c r="D24" s="3"/>
      <c r="E24" s="3"/>
      <c r="F24" s="3"/>
      <c r="G24" s="3"/>
    </row>
    <row r="25" spans="1:7" ht="18" x14ac:dyDescent="0.4">
      <c r="A25" s="16" t="s">
        <v>32</v>
      </c>
      <c r="B25" s="15" t="s">
        <v>33</v>
      </c>
      <c r="C25" s="16" t="s">
        <v>46</v>
      </c>
      <c r="D25" s="15" t="s">
        <v>47</v>
      </c>
      <c r="E25" s="3"/>
      <c r="F25" s="3"/>
      <c r="G25" s="3"/>
    </row>
    <row r="26" spans="1:7" ht="18" x14ac:dyDescent="0.4">
      <c r="A26" s="16"/>
      <c r="B26" s="15"/>
      <c r="C26" s="16"/>
      <c r="D26" s="15"/>
      <c r="E26" s="3"/>
      <c r="F26" s="3"/>
      <c r="G26" s="3"/>
    </row>
    <row r="27" spans="1:7" ht="18" x14ac:dyDescent="0.4">
      <c r="A27" s="20" t="s">
        <v>55</v>
      </c>
      <c r="B27" s="15"/>
      <c r="C27" s="16"/>
      <c r="D27" s="15"/>
      <c r="E27" s="3"/>
      <c r="F27" s="3"/>
      <c r="G27" s="3"/>
    </row>
    <row r="28" spans="1:7" x14ac:dyDescent="0.35">
      <c r="A28" s="14"/>
      <c r="B28" s="3"/>
      <c r="C28" s="3"/>
      <c r="D28" s="21" t="s">
        <v>58</v>
      </c>
      <c r="E28" s="3"/>
      <c r="F28" s="3"/>
      <c r="G28" s="3"/>
    </row>
    <row r="29" spans="1:7" x14ac:dyDescent="0.35">
      <c r="A29" s="14" t="s">
        <v>17</v>
      </c>
      <c r="B29" s="3" t="s">
        <v>18</v>
      </c>
      <c r="C29" s="3"/>
      <c r="D29" s="11">
        <v>30</v>
      </c>
      <c r="E29" s="11">
        <v>1500</v>
      </c>
      <c r="F29" s="11">
        <f>+E29*0.13</f>
        <v>195</v>
      </c>
      <c r="G29" s="13">
        <f>SUM(D29:F29)</f>
        <v>1725</v>
      </c>
    </row>
    <row r="30" spans="1:7" x14ac:dyDescent="0.35">
      <c r="A30" s="14"/>
      <c r="B30" s="3" t="s">
        <v>19</v>
      </c>
      <c r="C30" s="3"/>
      <c r="D30" s="11">
        <v>30</v>
      </c>
      <c r="E30" s="11">
        <v>1625</v>
      </c>
      <c r="F30" s="11">
        <f t="shared" ref="F30:F47" si="1">+E30*0.13</f>
        <v>211.25</v>
      </c>
      <c r="G30" s="13">
        <f t="shared" ref="G30:G39" si="2">SUM(D30:F30)</f>
        <v>1866.25</v>
      </c>
    </row>
    <row r="31" spans="1:7" x14ac:dyDescent="0.35">
      <c r="A31" s="14"/>
      <c r="B31" s="3"/>
      <c r="C31" s="3"/>
      <c r="D31" s="11"/>
      <c r="E31" s="11"/>
      <c r="F31" s="11"/>
      <c r="G31" s="13"/>
    </row>
    <row r="32" spans="1:7" x14ac:dyDescent="0.35">
      <c r="A32" s="14" t="s">
        <v>20</v>
      </c>
      <c r="B32" s="3" t="s">
        <v>18</v>
      </c>
      <c r="C32" s="3"/>
      <c r="D32" s="11">
        <v>30</v>
      </c>
      <c r="E32" s="11">
        <v>475</v>
      </c>
      <c r="F32" s="11">
        <f t="shared" si="1"/>
        <v>61.75</v>
      </c>
      <c r="G32" s="13">
        <f t="shared" si="2"/>
        <v>566.75</v>
      </c>
    </row>
    <row r="33" spans="1:7" x14ac:dyDescent="0.35">
      <c r="A33" s="14"/>
      <c r="B33" s="3" t="s">
        <v>19</v>
      </c>
      <c r="C33" s="3"/>
      <c r="D33" s="11">
        <v>30</v>
      </c>
      <c r="E33" s="11">
        <v>600</v>
      </c>
      <c r="F33" s="11">
        <f t="shared" si="1"/>
        <v>78</v>
      </c>
      <c r="G33" s="13">
        <f t="shared" si="2"/>
        <v>708</v>
      </c>
    </row>
    <row r="34" spans="1:7" x14ac:dyDescent="0.35">
      <c r="A34" s="14"/>
      <c r="B34" s="3"/>
      <c r="C34" s="3"/>
      <c r="D34" s="11"/>
      <c r="E34" s="11"/>
      <c r="F34" s="11"/>
      <c r="G34" s="13"/>
    </row>
    <row r="35" spans="1:7" x14ac:dyDescent="0.35">
      <c r="A35" s="14" t="s">
        <v>21</v>
      </c>
      <c r="B35" s="3" t="s">
        <v>22</v>
      </c>
      <c r="C35" s="3"/>
      <c r="D35" s="11">
        <v>30</v>
      </c>
      <c r="E35" s="11">
        <v>250</v>
      </c>
      <c r="F35" s="11">
        <f t="shared" si="1"/>
        <v>32.5</v>
      </c>
      <c r="G35" s="13">
        <f t="shared" si="2"/>
        <v>312.5</v>
      </c>
    </row>
    <row r="36" spans="1:7" x14ac:dyDescent="0.35">
      <c r="A36" s="14"/>
      <c r="B36" s="3" t="s">
        <v>19</v>
      </c>
      <c r="C36" s="3"/>
      <c r="D36" s="11">
        <v>30</v>
      </c>
      <c r="E36" s="11">
        <v>350</v>
      </c>
      <c r="F36" s="11">
        <f t="shared" si="1"/>
        <v>45.5</v>
      </c>
      <c r="G36" s="13">
        <f t="shared" si="2"/>
        <v>425.5</v>
      </c>
    </row>
    <row r="37" spans="1:7" x14ac:dyDescent="0.35">
      <c r="A37" s="14"/>
      <c r="B37" s="3"/>
      <c r="C37" s="3"/>
      <c r="D37" s="11"/>
      <c r="E37" s="11"/>
      <c r="F37" s="11"/>
      <c r="G37" s="13"/>
    </row>
    <row r="38" spans="1:7" x14ac:dyDescent="0.35">
      <c r="A38" s="14" t="s">
        <v>23</v>
      </c>
      <c r="B38" s="3" t="s">
        <v>18</v>
      </c>
      <c r="C38" s="3"/>
      <c r="D38" s="11">
        <v>30</v>
      </c>
      <c r="E38" s="11">
        <v>450</v>
      </c>
      <c r="F38" s="11">
        <f t="shared" si="1"/>
        <v>58.5</v>
      </c>
      <c r="G38" s="13">
        <f t="shared" si="2"/>
        <v>538.5</v>
      </c>
    </row>
    <row r="39" spans="1:7" x14ac:dyDescent="0.35">
      <c r="A39" s="14"/>
      <c r="B39" s="3" t="s">
        <v>19</v>
      </c>
      <c r="C39" s="3"/>
      <c r="D39" s="11">
        <v>30</v>
      </c>
      <c r="E39" s="11">
        <v>575</v>
      </c>
      <c r="F39" s="11">
        <f t="shared" si="1"/>
        <v>74.75</v>
      </c>
      <c r="G39" s="13">
        <f t="shared" si="2"/>
        <v>679.75</v>
      </c>
    </row>
    <row r="40" spans="1:7" x14ac:dyDescent="0.35">
      <c r="A40" s="14"/>
      <c r="B40" s="3"/>
      <c r="C40" s="3"/>
      <c r="D40" s="3"/>
      <c r="E40" s="11"/>
      <c r="F40" s="11"/>
      <c r="G40" s="13"/>
    </row>
    <row r="41" spans="1:7" x14ac:dyDescent="0.35">
      <c r="A41" s="14"/>
      <c r="B41" s="3"/>
      <c r="C41" s="3"/>
      <c r="D41" s="14" t="s">
        <v>57</v>
      </c>
      <c r="E41" s="3"/>
      <c r="F41" s="11"/>
      <c r="G41" s="13"/>
    </row>
    <row r="42" spans="1:7" x14ac:dyDescent="0.35">
      <c r="A42" s="14" t="s">
        <v>24</v>
      </c>
      <c r="B42" s="3" t="s">
        <v>43</v>
      </c>
      <c r="C42" s="11">
        <v>250</v>
      </c>
      <c r="D42" s="11">
        <v>200</v>
      </c>
      <c r="E42" s="11">
        <f>+C42+D42</f>
        <v>450</v>
      </c>
      <c r="F42" s="11">
        <f>+E42*0.13</f>
        <v>58.5</v>
      </c>
      <c r="G42" s="13">
        <f>+F42+E42</f>
        <v>508.5</v>
      </c>
    </row>
    <row r="43" spans="1:7" x14ac:dyDescent="0.35">
      <c r="A43" s="14"/>
      <c r="B43" s="3" t="s">
        <v>44</v>
      </c>
      <c r="C43" s="11">
        <v>250</v>
      </c>
      <c r="D43" s="11">
        <v>400</v>
      </c>
      <c r="E43" s="11">
        <f>+C43+D43</f>
        <v>650</v>
      </c>
      <c r="F43" s="11">
        <f>+E43*0.13</f>
        <v>84.5</v>
      </c>
      <c r="G43" s="13">
        <f>+F43+E43</f>
        <v>734.5</v>
      </c>
    </row>
    <row r="44" spans="1:7" x14ac:dyDescent="0.35">
      <c r="A44" s="14"/>
      <c r="B44" s="3"/>
      <c r="C44" s="3"/>
      <c r="D44" s="3"/>
      <c r="E44" s="11"/>
      <c r="F44" s="11"/>
      <c r="G44" s="13"/>
    </row>
    <row r="45" spans="1:7" x14ac:dyDescent="0.35">
      <c r="A45" s="14" t="s">
        <v>25</v>
      </c>
      <c r="B45" s="3" t="s">
        <v>26</v>
      </c>
      <c r="C45" s="3"/>
      <c r="D45" s="3"/>
      <c r="E45" s="11">
        <v>3000</v>
      </c>
      <c r="F45" s="11">
        <f t="shared" si="1"/>
        <v>390</v>
      </c>
      <c r="G45" s="13">
        <f t="shared" ref="G45:G47" si="3">+F45+E45</f>
        <v>3390</v>
      </c>
    </row>
    <row r="46" spans="1:7" x14ac:dyDescent="0.35">
      <c r="A46" s="14" t="s">
        <v>28</v>
      </c>
      <c r="B46" s="3" t="s">
        <v>20</v>
      </c>
      <c r="C46" s="3"/>
      <c r="D46" s="3"/>
      <c r="E46" s="11">
        <v>700</v>
      </c>
      <c r="F46" s="11">
        <f t="shared" si="1"/>
        <v>91</v>
      </c>
      <c r="G46" s="13">
        <f t="shared" si="3"/>
        <v>791</v>
      </c>
    </row>
    <row r="47" spans="1:7" x14ac:dyDescent="0.35">
      <c r="A47" s="14" t="s">
        <v>29</v>
      </c>
      <c r="B47" s="3" t="s">
        <v>45</v>
      </c>
      <c r="C47" s="3"/>
      <c r="D47" s="3"/>
      <c r="E47" s="11">
        <v>500</v>
      </c>
      <c r="F47" s="11">
        <f t="shared" si="1"/>
        <v>65</v>
      </c>
      <c r="G47" s="13">
        <f t="shared" si="3"/>
        <v>565</v>
      </c>
    </row>
    <row r="48" spans="1:7" x14ac:dyDescent="0.35">
      <c r="A48" s="14"/>
      <c r="B48" s="3"/>
      <c r="C48" s="3"/>
      <c r="D48" s="3"/>
      <c r="E48" s="11"/>
      <c r="F48" s="11"/>
      <c r="G48" s="13"/>
    </row>
    <row r="49" spans="1:7" x14ac:dyDescent="0.35">
      <c r="A49" s="14" t="s">
        <v>48</v>
      </c>
      <c r="B49" s="3" t="s">
        <v>50</v>
      </c>
      <c r="C49" s="3"/>
      <c r="D49" s="11">
        <v>400</v>
      </c>
      <c r="E49" s="11">
        <v>400</v>
      </c>
      <c r="F49" s="11" t="s">
        <v>51</v>
      </c>
      <c r="G49" s="13">
        <v>400</v>
      </c>
    </row>
    <row r="50" spans="1:7" x14ac:dyDescent="0.35">
      <c r="A50" s="14" t="s">
        <v>49</v>
      </c>
      <c r="B50" s="3"/>
      <c r="C50" s="3"/>
      <c r="D50" s="3"/>
      <c r="E50" s="11"/>
      <c r="F50" s="11"/>
      <c r="G50" s="13"/>
    </row>
    <row r="51" spans="1:7" x14ac:dyDescent="0.35">
      <c r="A51" s="14"/>
      <c r="B51" s="3"/>
      <c r="C51" s="3"/>
      <c r="D51" s="3"/>
      <c r="E51" s="3"/>
      <c r="F51" s="3"/>
      <c r="G51" s="3"/>
    </row>
    <row r="52" spans="1:7" x14ac:dyDescent="0.35">
      <c r="A52" s="14" t="s">
        <v>34</v>
      </c>
      <c r="B52" s="3"/>
      <c r="C52" s="3"/>
      <c r="D52" s="3"/>
      <c r="E52" s="11">
        <v>100</v>
      </c>
      <c r="F52" s="11">
        <v>13</v>
      </c>
      <c r="G52" s="13">
        <v>113</v>
      </c>
    </row>
    <row r="53" spans="1:7" ht="18" x14ac:dyDescent="0.4">
      <c r="A53" s="15"/>
      <c r="B53" s="3"/>
      <c r="C53" s="3"/>
      <c r="D53" s="3"/>
      <c r="E53" s="3"/>
      <c r="F53" s="3"/>
      <c r="G53" s="3"/>
    </row>
    <row r="54" spans="1:7" ht="15.5" x14ac:dyDescent="0.35">
      <c r="A54" s="22" t="s">
        <v>60</v>
      </c>
      <c r="B54" s="3" t="s">
        <v>61</v>
      </c>
      <c r="C54" s="3"/>
      <c r="D54" s="3"/>
      <c r="E54" s="11">
        <v>700</v>
      </c>
      <c r="F54" s="11">
        <f>+E54*0.13</f>
        <v>91</v>
      </c>
      <c r="G54" s="23">
        <f>SUM(E54:F54)</f>
        <v>791</v>
      </c>
    </row>
    <row r="55" spans="1:7" ht="18" x14ac:dyDescent="0.4">
      <c r="A55" s="22" t="s">
        <v>59</v>
      </c>
      <c r="B55" s="15"/>
      <c r="C55" s="3"/>
      <c r="D55" s="3"/>
      <c r="E55" s="3"/>
      <c r="F55" s="3"/>
      <c r="G55" s="3"/>
    </row>
    <row r="56" spans="1:7" ht="18" x14ac:dyDescent="0.4">
      <c r="A56" s="16"/>
      <c r="B56" s="17"/>
      <c r="C56" s="3"/>
      <c r="D56" s="3"/>
      <c r="E56" s="3"/>
      <c r="F56" s="3"/>
      <c r="G56" s="3"/>
    </row>
    <row r="57" spans="1:7" ht="18" x14ac:dyDescent="0.4">
      <c r="A57" s="16"/>
      <c r="B57" s="15"/>
      <c r="C57" s="3"/>
      <c r="D57" s="3"/>
      <c r="E57" s="3"/>
      <c r="F57" s="3"/>
      <c r="G57" s="3"/>
    </row>
    <row r="58" spans="1:7" ht="18" x14ac:dyDescent="0.4">
      <c r="A58" s="16"/>
      <c r="B58" s="15"/>
    </row>
  </sheetData>
  <hyperlinks>
    <hyperlink ref="B24" r:id="rId1" xr:uid="{00000000-0004-0000-0000-000000000000}"/>
  </hyperlinks>
  <printOptions gridLines="1"/>
  <pageMargins left="0.25" right="0.25" top="0.75" bottom="0.75" header="0.3" footer="0.3"/>
  <pageSetup scale="99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Pierson</dc:creator>
  <cp:lastModifiedBy>David Tupper</cp:lastModifiedBy>
  <cp:lastPrinted>2023-07-10T17:31:54Z</cp:lastPrinted>
  <dcterms:created xsi:type="dcterms:W3CDTF">2019-05-03T18:57:05Z</dcterms:created>
  <dcterms:modified xsi:type="dcterms:W3CDTF">2023-12-13T19:59:33Z</dcterms:modified>
</cp:coreProperties>
</file>